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pille_penk_mkm_ee/Documents/Töölaud/IVEK/"/>
    </mc:Choice>
  </mc:AlternateContent>
  <xr:revisionPtr revIDLastSave="15" documentId="8_{4B2BB1E9-8DED-4CED-A76C-6011DA53870C}" xr6:coauthVersionLast="47" xr6:coauthVersionMax="47" xr10:uidLastSave="{EA3F6141-4AFA-4106-BBCB-3A1CFB03D4E7}"/>
  <bookViews>
    <workbookView xWindow="-120" yWindow="-120" windowWidth="29040" windowHeight="15720" xr2:uid="{00000000-000D-0000-FFFF-FFFF00000000}"/>
  </bookViews>
  <sheets>
    <sheet name="Lisa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Q4A8Q6vXtjvNPGAqMf2vi2uwuvg=="/>
    </ext>
  </extLst>
</workbook>
</file>

<file path=xl/calcChain.xml><?xml version="1.0" encoding="utf-8"?>
<calcChain xmlns="http://schemas.openxmlformats.org/spreadsheetml/2006/main">
  <c r="C21" i="1" l="1"/>
  <c r="C28" i="1"/>
  <c r="C26" i="1"/>
  <c r="C31" i="1"/>
  <c r="C20" i="1"/>
  <c r="C16" i="1"/>
  <c r="C15" i="1"/>
  <c r="C35" i="1"/>
  <c r="C34" i="1"/>
  <c r="C36" i="1"/>
</calcChain>
</file>

<file path=xl/sharedStrings.xml><?xml version="1.0" encoding="utf-8"?>
<sst xmlns="http://schemas.openxmlformats.org/spreadsheetml/2006/main" count="53" uniqueCount="51">
  <si>
    <t>TAT eelarve kulukohtade kaupa</t>
  </si>
  <si>
    <t>TAT abikõlblikkuse periood: 01.01.2023-31.12.2027</t>
  </si>
  <si>
    <t>TAT elluviija: SA Ida-Viru ettevõtluskeskus</t>
  </si>
  <si>
    <t>Kulukoht</t>
  </si>
  <si>
    <t>Rea nr</t>
  </si>
  <si>
    <t>Abikõlblik kulu</t>
  </si>
  <si>
    <t>1</t>
  </si>
  <si>
    <t>1.1</t>
  </si>
  <si>
    <t>TAT juhi töötasu (projektijuht)</t>
  </si>
  <si>
    <t>2</t>
  </si>
  <si>
    <t>Tegevuskulud</t>
  </si>
  <si>
    <t>Juhendajate koolituskulud</t>
  </si>
  <si>
    <t>Virtuaaltuurid</t>
  </si>
  <si>
    <t>Inspiratsioonipäevad, lõpuseminarid</t>
  </si>
  <si>
    <t>1.2.3</t>
  </si>
  <si>
    <t>Õppekäigud (transport, materjalid, töötubade läbiviijate töötasu)</t>
  </si>
  <si>
    <t>2.3. programmi tegevustest teavitamise kulud</t>
  </si>
  <si>
    <t>Digikeskkonna loomine HK kodulehele, uuendamine</t>
  </si>
  <si>
    <t>Infomaterjalide loomine ja printimine</t>
  </si>
  <si>
    <t>Sotsiaalmeedia tasulised postitused</t>
  </si>
  <si>
    <t>3</t>
  </si>
  <si>
    <t>Otsesed personalikulud kokku</t>
  </si>
  <si>
    <t>4</t>
  </si>
  <si>
    <t xml:space="preserve">Kokku </t>
  </si>
  <si>
    <t>1.2</t>
  </si>
  <si>
    <t xml:space="preserve">TAT juhtimiskulud </t>
  </si>
  <si>
    <t>Programmijuhi töötasu</t>
  </si>
  <si>
    <t>Otsesed kulud</t>
  </si>
  <si>
    <t>1.1.1</t>
  </si>
  <si>
    <t>1.1.2</t>
  </si>
  <si>
    <t>2.1. programmi väljatöötamise kulud</t>
  </si>
  <si>
    <t>1.2.1</t>
  </si>
  <si>
    <t>1.2.1.1</t>
  </si>
  <si>
    <t>1.2.1.2</t>
  </si>
  <si>
    <t>1.2.2</t>
  </si>
  <si>
    <t>1.2.2.1</t>
  </si>
  <si>
    <t>1.2.2.2</t>
  </si>
  <si>
    <t>1.2.2.3</t>
  </si>
  <si>
    <t>1.2.3.1</t>
  </si>
  <si>
    <t>1.2.3.2</t>
  </si>
  <si>
    <t>1.2.1.3</t>
  </si>
  <si>
    <t>Juhendajate motivatsioonipakett</t>
  </si>
  <si>
    <t>Programmi loomine koolidele ja juhendajatele koolitamiseks (sh. testimine)</t>
  </si>
  <si>
    <t>1.2.1.4</t>
  </si>
  <si>
    <t>1.2.3.4.</t>
  </si>
  <si>
    <t>Kaudsed kulud 15% otsestest personalikuludest</t>
  </si>
  <si>
    <t xml:space="preserve">Ekspertide teenuste sisseostmine </t>
  </si>
  <si>
    <t>TAT nimi: Ida-Virumaa noorte töövaatlusprogramm</t>
  </si>
  <si>
    <t>2.2  programmi katsetamise ja elluviimise tegevuskulud</t>
  </si>
  <si>
    <t>Turundusspetsialisti töötasu</t>
  </si>
  <si>
    <t>Tervise- ja tööministri 20. märtsi 2023. a käskkirjaga nr 47 kinnitatud „Ida-Virumaa noorte töövaatlusprogramm“ toetuse andmise tingimuste 2025. aasta tegevuste kirjelduse ja eelarve kinnitamine
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</si>
</sst>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FFCC00"/>
      <name val="Times New Roman"/>
      <family val="1"/>
      <charset val="186"/>
    </font>
    <font>
      <b/>
      <sz val="11"/>
      <color rgb="FFFFCC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0" fontId="5" fillId="0" borderId="6" xfId="0" applyFont="1" applyFill="1" applyBorder="1"/>
    <xf numFmtId="3" fontId="3" fillId="0" borderId="4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right" vertical="top" wrapText="1"/>
    </xf>
    <xf numFmtId="3" fontId="3" fillId="0" borderId="0" xfId="0" applyNumberFormat="1" applyFont="1" applyFill="1" applyAlignment="1">
      <alignment horizontal="center" vertical="top" wrapText="1"/>
    </xf>
    <xf numFmtId="3" fontId="4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3" fontId="1" fillId="0" borderId="0" xfId="0" applyNumberFormat="1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/>
    <xf numFmtId="49" fontId="3" fillId="0" borderId="1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right"/>
    </xf>
    <xf numFmtId="4" fontId="3" fillId="0" borderId="4" xfId="0" applyNumberFormat="1" applyFont="1" applyFill="1" applyBorder="1"/>
    <xf numFmtId="4" fontId="1" fillId="0" borderId="4" xfId="0" applyNumberFormat="1" applyFont="1" applyFill="1" applyBorder="1"/>
    <xf numFmtId="49" fontId="1" fillId="0" borderId="0" xfId="0" applyNumberFormat="1" applyFont="1" applyFill="1" applyAlignment="1">
      <alignment horizontal="right" vertical="top"/>
    </xf>
    <xf numFmtId="4" fontId="1" fillId="0" borderId="0" xfId="0" applyNumberFormat="1" applyFont="1" applyFill="1"/>
    <xf numFmtId="2" fontId="1" fillId="0" borderId="0" xfId="0" applyNumberFormat="1" applyFont="1" applyFill="1"/>
    <xf numFmtId="2" fontId="4" fillId="0" borderId="0" xfId="0" applyNumberFormat="1" applyFont="1" applyFill="1"/>
    <xf numFmtId="3" fontId="1" fillId="0" borderId="0" xfId="0" applyNumberFormat="1" applyFont="1" applyFill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2" fontId="1" fillId="0" borderId="0" xfId="0" applyNumberFormat="1" applyFont="1" applyFill="1" applyAlignment="1">
      <alignment horizontal="right" vertical="center"/>
    </xf>
    <xf numFmtId="2" fontId="4" fillId="0" borderId="0" xfId="0" applyNumberFormat="1" applyFont="1" applyFill="1" applyAlignment="1">
      <alignment horizontal="right" vertical="center"/>
    </xf>
    <xf numFmtId="0" fontId="2" fillId="0" borderId="2" xfId="0" applyFont="1" applyFill="1" applyBorder="1" applyAlignment="1">
      <alignment horizontal="left"/>
    </xf>
    <xf numFmtId="49" fontId="3" fillId="0" borderId="0" xfId="0" applyNumberFormat="1" applyFont="1" applyFill="1" applyAlignment="1">
      <alignment horizontal="right" vertical="top"/>
    </xf>
    <xf numFmtId="4" fontId="3" fillId="0" borderId="0" xfId="0" applyNumberFormat="1" applyFont="1" applyFill="1"/>
    <xf numFmtId="2" fontId="3" fillId="0" borderId="0" xfId="0" applyNumberFormat="1" applyFont="1" applyFill="1"/>
    <xf numFmtId="3" fontId="3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Alignment="1">
      <alignment horizontal="right" vertical="top"/>
    </xf>
    <xf numFmtId="4" fontId="1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 vertical="center"/>
    </xf>
    <xf numFmtId="4" fontId="3" fillId="0" borderId="4" xfId="0" applyNumberFormat="1" applyFont="1" applyFill="1" applyBorder="1" applyAlignment="1">
      <alignment horizontal="right"/>
    </xf>
    <xf numFmtId="2" fontId="8" fillId="0" borderId="3" xfId="0" applyNumberFormat="1" applyFont="1" applyFill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96"/>
  <sheetViews>
    <sheetView tabSelected="1" zoomScaleNormal="100" workbookViewId="0">
      <selection activeCell="G23" sqref="G23"/>
    </sheetView>
  </sheetViews>
  <sheetFormatPr defaultColWidth="12.5703125" defaultRowHeight="15" customHeight="1" x14ac:dyDescent="0.25"/>
  <cols>
    <col min="1" max="1" width="8.42578125" style="5" customWidth="1"/>
    <col min="2" max="2" width="44.28515625" style="5" customWidth="1"/>
    <col min="3" max="3" width="14.7109375" style="5" customWidth="1"/>
    <col min="4" max="4" width="12" style="5" customWidth="1"/>
    <col min="5" max="5" width="13.140625" style="5" customWidth="1"/>
    <col min="6" max="6" width="12.7109375" style="5" customWidth="1"/>
    <col min="7" max="7" width="12.28515625" style="5" customWidth="1"/>
    <col min="8" max="8" width="13.42578125" style="5" customWidth="1"/>
    <col min="9" max="20" width="8" style="5" customWidth="1"/>
    <col min="21" max="16384" width="12.5703125" style="5"/>
  </cols>
  <sheetData>
    <row r="1" spans="1:20" ht="24.75" customHeight="1" x14ac:dyDescent="0.25">
      <c r="A1" s="1"/>
      <c r="B1" s="2"/>
      <c r="C1" s="3" t="s">
        <v>50</v>
      </c>
      <c r="D1" s="4"/>
      <c r="E1" s="4"/>
      <c r="F1" s="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4.25" customHeight="1" x14ac:dyDescent="0.25">
      <c r="A2" s="1"/>
      <c r="B2" s="2"/>
      <c r="C2" s="4"/>
      <c r="D2" s="4"/>
      <c r="E2" s="4"/>
      <c r="F2" s="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4.25" customHeight="1" x14ac:dyDescent="0.25">
      <c r="A3" s="1"/>
      <c r="B3" s="2"/>
      <c r="C3" s="4"/>
      <c r="D3" s="4"/>
      <c r="E3" s="4"/>
      <c r="F3" s="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2" customHeight="1" x14ac:dyDescent="0.25">
      <c r="A4" s="1"/>
      <c r="B4" s="2"/>
      <c r="C4" s="4"/>
      <c r="D4" s="4"/>
      <c r="E4" s="4"/>
      <c r="F4" s="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2" customHeight="1" x14ac:dyDescent="0.25">
      <c r="A5" s="1"/>
      <c r="B5" s="2"/>
      <c r="C5" s="6"/>
      <c r="D5" s="6"/>
      <c r="E5" s="6"/>
      <c r="F5" s="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1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7" t="s">
        <v>0</v>
      </c>
      <c r="B7" s="8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25">
      <c r="A8" s="9" t="s">
        <v>1</v>
      </c>
      <c r="B8" s="8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25">
      <c r="A9" s="9" t="s">
        <v>47</v>
      </c>
      <c r="B9" s="8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5">
      <c r="A10" s="10" t="s">
        <v>2</v>
      </c>
      <c r="B10" s="8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25">
      <c r="A11" s="1"/>
      <c r="B11" s="2"/>
      <c r="C11" s="1"/>
      <c r="D11" s="1"/>
      <c r="E11" s="1"/>
      <c r="F11" s="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25">
      <c r="A12" s="11"/>
      <c r="B12" s="12" t="s">
        <v>3</v>
      </c>
      <c r="C12" s="13">
        <v>2025</v>
      </c>
      <c r="D12" s="14"/>
      <c r="E12" s="15"/>
      <c r="F12" s="16"/>
      <c r="G12" s="17"/>
      <c r="H12" s="1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28.5" x14ac:dyDescent="0.25">
      <c r="A13" s="19" t="s">
        <v>4</v>
      </c>
      <c r="B13" s="20"/>
      <c r="C13" s="21" t="s">
        <v>5</v>
      </c>
      <c r="D13" s="22"/>
      <c r="E13" s="15"/>
      <c r="F13" s="23"/>
      <c r="G13" s="24"/>
      <c r="H13" s="2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25">
      <c r="A14" s="25" t="s">
        <v>6</v>
      </c>
      <c r="B14" s="26">
        <v>2</v>
      </c>
      <c r="C14" s="27">
        <v>3</v>
      </c>
      <c r="D14" s="28"/>
      <c r="E14" s="29"/>
      <c r="F14" s="30"/>
      <c r="G14" s="24"/>
      <c r="H14" s="3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s="35" customFormat="1" ht="14.25" x14ac:dyDescent="0.2">
      <c r="A15" s="19" t="s">
        <v>6</v>
      </c>
      <c r="B15" s="31" t="s">
        <v>27</v>
      </c>
      <c r="C15" s="32">
        <f>C16+C20</f>
        <v>129569.63</v>
      </c>
      <c r="D15" s="33"/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20" x14ac:dyDescent="0.25">
      <c r="A16" s="36" t="s">
        <v>7</v>
      </c>
      <c r="B16" s="37" t="s">
        <v>25</v>
      </c>
      <c r="C16" s="38">
        <f>SUM(C17:C19)</f>
        <v>89637.08</v>
      </c>
      <c r="D16" s="39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20" x14ac:dyDescent="0.25">
      <c r="A17" s="40" t="s">
        <v>28</v>
      </c>
      <c r="B17" s="41" t="s">
        <v>8</v>
      </c>
      <c r="C17" s="42">
        <v>41745.599999999999</v>
      </c>
      <c r="D17" s="39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20" x14ac:dyDescent="0.25">
      <c r="A18" s="40" t="s">
        <v>29</v>
      </c>
      <c r="B18" s="41" t="s">
        <v>26</v>
      </c>
      <c r="C18" s="42">
        <v>37571.040000000001</v>
      </c>
      <c r="D18" s="39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20" x14ac:dyDescent="0.25">
      <c r="A19" s="40" t="s">
        <v>29</v>
      </c>
      <c r="B19" s="41" t="s">
        <v>49</v>
      </c>
      <c r="C19" s="42">
        <v>10320.44</v>
      </c>
      <c r="D19" s="39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20" x14ac:dyDescent="0.25">
      <c r="A20" s="36" t="s">
        <v>24</v>
      </c>
      <c r="B20" s="37" t="s">
        <v>10</v>
      </c>
      <c r="C20" s="38">
        <f>SUM(C21,C26,C31)</f>
        <v>39932.550000000003</v>
      </c>
      <c r="D20" s="39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20" x14ac:dyDescent="0.25">
      <c r="A21" s="36" t="s">
        <v>31</v>
      </c>
      <c r="B21" s="37" t="s">
        <v>30</v>
      </c>
      <c r="C21" s="43">
        <f t="shared" ref="C21" si="0">SUM(C23:C25)</f>
        <v>13000</v>
      </c>
      <c r="D21" s="39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20" ht="30" x14ac:dyDescent="0.25">
      <c r="A22" s="40" t="s">
        <v>32</v>
      </c>
      <c r="B22" s="41" t="s">
        <v>42</v>
      </c>
      <c r="C22" s="44">
        <v>0</v>
      </c>
      <c r="D22" s="39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20" x14ac:dyDescent="0.25">
      <c r="A23" s="40" t="s">
        <v>33</v>
      </c>
      <c r="B23" s="41" t="s">
        <v>11</v>
      </c>
      <c r="C23" s="44">
        <v>4000</v>
      </c>
      <c r="D23" s="45"/>
      <c r="E23" s="46"/>
      <c r="F23" s="47"/>
      <c r="G23" s="48"/>
      <c r="H23" s="49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5">
      <c r="A24" s="40" t="s">
        <v>40</v>
      </c>
      <c r="B24" s="41" t="s">
        <v>18</v>
      </c>
      <c r="C24" s="50">
        <v>1000</v>
      </c>
      <c r="D24" s="45"/>
      <c r="E24" s="51"/>
      <c r="F24" s="52"/>
      <c r="G24" s="53"/>
      <c r="H24" s="49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40" t="s">
        <v>43</v>
      </c>
      <c r="B25" s="54" t="s">
        <v>12</v>
      </c>
      <c r="C25" s="44">
        <v>8000</v>
      </c>
      <c r="D25" s="45"/>
      <c r="E25" s="46"/>
      <c r="F25" s="47"/>
      <c r="G25" s="48"/>
      <c r="H25" s="49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28.5" x14ac:dyDescent="0.25">
      <c r="A26" s="36" t="s">
        <v>34</v>
      </c>
      <c r="B26" s="37" t="s">
        <v>48</v>
      </c>
      <c r="C26" s="43">
        <f t="shared" ref="C26" si="1">SUM(C27:C30)</f>
        <v>24432.55</v>
      </c>
      <c r="D26" s="55"/>
      <c r="E26" s="56"/>
      <c r="F26" s="57"/>
      <c r="G26" s="48"/>
      <c r="H26" s="58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40" t="s">
        <v>35</v>
      </c>
      <c r="B27" s="41" t="s">
        <v>13</v>
      </c>
      <c r="C27" s="44">
        <v>8000</v>
      </c>
      <c r="D27" s="45"/>
      <c r="E27" s="46"/>
      <c r="F27" s="47"/>
      <c r="G27" s="48"/>
      <c r="H27" s="49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40" t="s">
        <v>36</v>
      </c>
      <c r="B28" s="41" t="s">
        <v>41</v>
      </c>
      <c r="C28" s="44">
        <f>11500-5067.45</f>
        <v>6432.55</v>
      </c>
      <c r="D28" s="59"/>
      <c r="E28" s="46"/>
      <c r="F28" s="47"/>
      <c r="G28" s="48"/>
      <c r="H28" s="49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40" t="s">
        <v>37</v>
      </c>
      <c r="B29" s="54" t="s">
        <v>15</v>
      </c>
      <c r="C29" s="44">
        <v>8000</v>
      </c>
      <c r="D29" s="45"/>
      <c r="E29" s="46"/>
      <c r="F29" s="47"/>
      <c r="G29" s="48"/>
      <c r="H29" s="4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A30" s="40" t="s">
        <v>44</v>
      </c>
      <c r="B30" s="54" t="s">
        <v>46</v>
      </c>
      <c r="C30" s="44">
        <v>2000</v>
      </c>
      <c r="D30" s="45"/>
      <c r="E30" s="46"/>
      <c r="F30" s="47"/>
      <c r="G30" s="48"/>
      <c r="H30" s="4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28.5" x14ac:dyDescent="0.25">
      <c r="A31" s="36" t="s">
        <v>14</v>
      </c>
      <c r="B31" s="37" t="s">
        <v>16</v>
      </c>
      <c r="C31" s="43">
        <f>SUM(C32:C33)</f>
        <v>2500</v>
      </c>
      <c r="D31" s="55"/>
      <c r="E31" s="56"/>
      <c r="F31" s="57"/>
      <c r="G31" s="48"/>
      <c r="H31" s="58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30" x14ac:dyDescent="0.25">
      <c r="A32" s="40" t="s">
        <v>38</v>
      </c>
      <c r="B32" s="41" t="s">
        <v>17</v>
      </c>
      <c r="C32" s="50">
        <v>2000</v>
      </c>
      <c r="D32" s="45"/>
      <c r="E32" s="60"/>
      <c r="F32" s="52"/>
      <c r="G32" s="53"/>
      <c r="H32" s="49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40" t="s">
        <v>39</v>
      </c>
      <c r="B33" s="41" t="s">
        <v>19</v>
      </c>
      <c r="C33" s="50">
        <v>500</v>
      </c>
      <c r="D33" s="45"/>
      <c r="E33" s="51"/>
      <c r="F33" s="52"/>
      <c r="G33" s="53"/>
      <c r="H33" s="49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28.5" x14ac:dyDescent="0.25">
      <c r="A34" s="36" t="s">
        <v>9</v>
      </c>
      <c r="B34" s="37" t="s">
        <v>45</v>
      </c>
      <c r="C34" s="43">
        <f>SUM(C35*0.15)</f>
        <v>13445.562</v>
      </c>
      <c r="D34" s="55"/>
      <c r="E34" s="61"/>
      <c r="F34" s="62"/>
      <c r="G34" s="53"/>
      <c r="H34" s="58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36" t="s">
        <v>20</v>
      </c>
      <c r="B35" s="37" t="s">
        <v>21</v>
      </c>
      <c r="C35" s="63">
        <f>SUM(C17:C19)</f>
        <v>89637.08</v>
      </c>
      <c r="D35" s="55"/>
      <c r="E35" s="61"/>
      <c r="F35" s="64"/>
      <c r="G35" s="53"/>
      <c r="H35" s="65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5">
      <c r="A36" s="36" t="s">
        <v>22</v>
      </c>
      <c r="B36" s="37" t="s">
        <v>23</v>
      </c>
      <c r="C36" s="38">
        <f>SUM(C15,C34)</f>
        <v>143015.19200000001</v>
      </c>
      <c r="D36" s="55"/>
      <c r="E36" s="66"/>
      <c r="F36" s="62"/>
      <c r="G36" s="5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2.75" customHeight="1" x14ac:dyDescent="0.25">
      <c r="A37" s="1"/>
      <c r="B37" s="2"/>
      <c r="C37" s="46"/>
      <c r="D37" s="46"/>
      <c r="E37" s="46"/>
      <c r="F37" s="56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6.5" customHeight="1" x14ac:dyDescent="0.25">
      <c r="A38" s="67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2.75" customHeight="1" x14ac:dyDescent="0.25">
      <c r="A39" s="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spans="1:20" ht="12.75" customHeight="1" x14ac:dyDescent="0.25">
      <c r="A40" s="1"/>
      <c r="B40" s="68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</row>
    <row r="41" spans="1:20" ht="12.75" customHeight="1" x14ac:dyDescent="0.25">
      <c r="A41" s="1"/>
      <c r="B41" s="69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2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2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2.75" customHeight="1" x14ac:dyDescent="0.25">
      <c r="A44" s="1"/>
      <c r="B44" s="68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</row>
    <row r="45" spans="1:20" ht="12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2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2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2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2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2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2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2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2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2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2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2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2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2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2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2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2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2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2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2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2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2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2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2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2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2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2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2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2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2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2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2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2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2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2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2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2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2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2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2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2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2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2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2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2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2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2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2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2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2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2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2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2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2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2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2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2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2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2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2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2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2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2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2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2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2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2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2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2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2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2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2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2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2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2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2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2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2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2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2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2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2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2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2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2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2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2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2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2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2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2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2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2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2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2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2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2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2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2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2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2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2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2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2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2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2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2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2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2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2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2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2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2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2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2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2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2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2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2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2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2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2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2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2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2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2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2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2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2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2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2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2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2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2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2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2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2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2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2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2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2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2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2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2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2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2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2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2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2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2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2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2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2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2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2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2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2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2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2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2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2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2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2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2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2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2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2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2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2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2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2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2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2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2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2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2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2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2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2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2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2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2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2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2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2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2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2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2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2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2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2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2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2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2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2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2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2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2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2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2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2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2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2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2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2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2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2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2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2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2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2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2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2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2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2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2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2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2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2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2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2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2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2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2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2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2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2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2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2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2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2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2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2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2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2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2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2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2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2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2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2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2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2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2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2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2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2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2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2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2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2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2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2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2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2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2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2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2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2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2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2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2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2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2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2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2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2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2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2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2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2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2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2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2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2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2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2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2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2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2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2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2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2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2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2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2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2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2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2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2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2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2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2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2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2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2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2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2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2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2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2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2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2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2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2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2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2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2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2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2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2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2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2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2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2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2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2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2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2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2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2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2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2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2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2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2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2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2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2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2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2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2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2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2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2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2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2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2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2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2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2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2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2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2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2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2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2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2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2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2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2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2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2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2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2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2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2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2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2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2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2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2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2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2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2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2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2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2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2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2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2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2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2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2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2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2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2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2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2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2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2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2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2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2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2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2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2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2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2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2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2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2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2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2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2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2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2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2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2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2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2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2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2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2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2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2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2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2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2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2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2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2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2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2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2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2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2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2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2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2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2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2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2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2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2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2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2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2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2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2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2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2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2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2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2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2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2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2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2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2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2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2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2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2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2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2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2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2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2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2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2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2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2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2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2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2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2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2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2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2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2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2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2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2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2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2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2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2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2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2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2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2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2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2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2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2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2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2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2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2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2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2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2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2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2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2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2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2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2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2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2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2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2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2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2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2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2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2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2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2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2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2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2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2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2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2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2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2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2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2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2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2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2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2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2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2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2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2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2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2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2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2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2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2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2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2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2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2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2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2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2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2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2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2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2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2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2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2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2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2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2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2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2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2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2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2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2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2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2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2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2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2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2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2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2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2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2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2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2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2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2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2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2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2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2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2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2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2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2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2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2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2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2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2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2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2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2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2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2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2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2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2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2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2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2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2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2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2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2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2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2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2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2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2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2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2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2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2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2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2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2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2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2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2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2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2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2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2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2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2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2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2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2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2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2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2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2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2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2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2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2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2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2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2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2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2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2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2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2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2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2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2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2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2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2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2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2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2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2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2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2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2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2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2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2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2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2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2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2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2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2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2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2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2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2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2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2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2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2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2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2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2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2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2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2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2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2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2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2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2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2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2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2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2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2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2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2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2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2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2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2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2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2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2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2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2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2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2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2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2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2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2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2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2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2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2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2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2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2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2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2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2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2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2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2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2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2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2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2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2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2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2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2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2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2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2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2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2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2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2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2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2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2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2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2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2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2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2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2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2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2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2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2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2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2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2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2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2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2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2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2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2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2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2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2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2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2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2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2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2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2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2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2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2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2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2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2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2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2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2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2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2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2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2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2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2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2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2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2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2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2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2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2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2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2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2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2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2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2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2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2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2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2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2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2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2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2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2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2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2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2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2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2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2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2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2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2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2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2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2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2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2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2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2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2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2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2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2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2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2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2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2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2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2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2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2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2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2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2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2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2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2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2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2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2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2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2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2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2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2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2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2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2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2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2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2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2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2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2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2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2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2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2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2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2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2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2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2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2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2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2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2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2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2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2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2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2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2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2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2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2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2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2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2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2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2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2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2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2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2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2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2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2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2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2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2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2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2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2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2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2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2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2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2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2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2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2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2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2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2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2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2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2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2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2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2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2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2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2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2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2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2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2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2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2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2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2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2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2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2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2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2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2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2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2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2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2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2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2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2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2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2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2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2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2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2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2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2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2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2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2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2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2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2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2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2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2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2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2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2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2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2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2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ht="12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ht="12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ht="12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ht="12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ht="12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ht="12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ht="12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ht="12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ht="12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</sheetData>
  <mergeCells count="6">
    <mergeCell ref="C1:F5"/>
    <mergeCell ref="A9:B9"/>
    <mergeCell ref="A10:B10"/>
    <mergeCell ref="A7:B7"/>
    <mergeCell ref="A8:B8"/>
    <mergeCell ref="B12:B13"/>
  </mergeCells>
  <pageMargins left="0.25" right="0.25" top="0.75" bottom="0.75" header="0.3" footer="0.3"/>
  <pageSetup paperSize="9" scale="9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HXU5DPSK444F-947444548-14754</_dlc_DocId>
    <_dlc_DocIdUrl xmlns="aff8a95a-bdca-4bd1-9f28-df5ebd643b89">
      <Url>https://kontor.rik.ee/sm/_layouts/15/DocIdRedir.aspx?ID=HXU5DPSK444F-947444548-14754</Url>
      <Description>HXU5DPSK444F-947444548-14754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09E1412-9FFE-4ECF-AD8E-5E20F3CED9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F660FB-7E79-43D0-9D08-40DEFCED703C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3.xml><?xml version="1.0" encoding="utf-8"?>
<ds:datastoreItem xmlns:ds="http://schemas.openxmlformats.org/officeDocument/2006/customXml" ds:itemID="{DC8B4BFC-7828-4AD7-A337-90C001A1EA5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A63E0DE-83ED-4F50-B42F-B79D03C4600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Pille Penk - MKM</cp:lastModifiedBy>
  <cp:revision/>
  <cp:lastPrinted>2024-10-31T12:21:08Z</cp:lastPrinted>
  <dcterms:created xsi:type="dcterms:W3CDTF">2008-10-09T12:25:50Z</dcterms:created>
  <dcterms:modified xsi:type="dcterms:W3CDTF">2024-12-16T18:13:13Z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3092fddc-3990-4e57-a04b-df0a860f4c92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2024-12-16T18:03:33Z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3185fe32-abc0-43eb-a43c-ff1804bbfd99</vt:lpwstr>
  </property>
  <property fmtid="{D5CDD505-2E9C-101B-9397-08002B2CF9AE}" pid="11" name="MSIP_Label_defa4170-0d19-0005-0004-bc88714345d2_ContentBits">
    <vt:lpwstr>0</vt:lpwstr>
  </property>
</Properties>
</file>